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20115" windowHeight="11355" activeTab="0"/>
  </bookViews>
  <sheets>
    <sheet name="Summary" sheetId="1" r:id="rId1"/>
    <sheet name="Venue" sheetId="2" r:id="rId2"/>
    <sheet name="Trophies" sheetId="3" r:id="rId3"/>
    <sheet name="Hospitality" sheetId="4" r:id="rId4"/>
    <sheet name="Refereeing" sheetId="5" r:id="rId5"/>
    <sheet name="Printing" sheetId="6" r:id="rId6"/>
    <sheet name="Admin &amp; Insur." sheetId="7" r:id="rId7"/>
    <sheet name="Advertising" sheetId="8" r:id="rId8"/>
    <sheet name="Merchandising" sheetId="9" r:id="rId9"/>
  </sheets>
  <definedNames/>
  <calcPr fullCalcOnLoad="1"/>
</workbook>
</file>

<file path=xl/sharedStrings.xml><?xml version="1.0" encoding="utf-8"?>
<sst xmlns="http://schemas.openxmlformats.org/spreadsheetml/2006/main" count="111" uniqueCount="96">
  <si>
    <t>Printing</t>
  </si>
  <si>
    <t>Qty</t>
  </si>
  <si>
    <t>Cost ea.</t>
  </si>
  <si>
    <t>Cost</t>
  </si>
  <si>
    <t>Hospitality</t>
  </si>
  <si>
    <t>Total</t>
  </si>
  <si>
    <t>Venue Hire</t>
  </si>
  <si>
    <t>Lighting Cost</t>
  </si>
  <si>
    <t>Sound System</t>
  </si>
  <si>
    <t>per day</t>
  </si>
  <si>
    <t>per hour</t>
  </si>
  <si>
    <t>days</t>
  </si>
  <si>
    <t>hours</t>
  </si>
  <si>
    <t>Total Venue Hire</t>
  </si>
  <si>
    <t>T-Shirts</t>
  </si>
  <si>
    <t>Caps</t>
  </si>
  <si>
    <t>Cost Total</t>
  </si>
  <si>
    <t>Sell ea.</t>
  </si>
  <si>
    <t>Sales Total</t>
  </si>
  <si>
    <t>Profit Total</t>
  </si>
  <si>
    <t>the profit in the competition revenue section</t>
  </si>
  <si>
    <t>Income</t>
  </si>
  <si>
    <t>Expenditure</t>
  </si>
  <si>
    <t>Venue</t>
  </si>
  <si>
    <t>Trophies</t>
  </si>
  <si>
    <t>Refereeing</t>
  </si>
  <si>
    <t>Admin &amp; Insurance</t>
  </si>
  <si>
    <t>Merchandising Profits</t>
  </si>
  <si>
    <t>Advertising</t>
  </si>
  <si>
    <t>Sponsorship</t>
  </si>
  <si>
    <t>Total Income</t>
  </si>
  <si>
    <t>Competition Scoreboard</t>
  </si>
  <si>
    <t>Total Expenditure</t>
  </si>
  <si>
    <t>Round</t>
  </si>
  <si>
    <r>
      <t>1</t>
    </r>
    <r>
      <rPr>
        <vertAlign val="superscript"/>
        <sz val="10"/>
        <color indexed="8"/>
        <rFont val="Arial"/>
        <family val="2"/>
      </rPr>
      <t>st</t>
    </r>
  </si>
  <si>
    <r>
      <t>2</t>
    </r>
    <r>
      <rPr>
        <vertAlign val="superscript"/>
        <sz val="10"/>
        <color indexed="8"/>
        <rFont val="Arial"/>
        <family val="2"/>
      </rPr>
      <t>nd</t>
    </r>
  </si>
  <si>
    <r>
      <t>3</t>
    </r>
    <r>
      <rPr>
        <vertAlign val="superscript"/>
        <sz val="10"/>
        <color indexed="8"/>
        <rFont val="Arial"/>
        <family val="2"/>
      </rPr>
      <t>rd</t>
    </r>
  </si>
  <si>
    <r>
      <t>4</t>
    </r>
    <r>
      <rPr>
        <vertAlign val="superscript"/>
        <sz val="10"/>
        <color indexed="8"/>
        <rFont val="Arial"/>
        <family val="2"/>
      </rPr>
      <t>th</t>
    </r>
  </si>
  <si>
    <t>Qtr Final</t>
  </si>
  <si>
    <t>Semi Final</t>
  </si>
  <si>
    <t>Final</t>
  </si>
  <si>
    <t>Time per game</t>
  </si>
  <si>
    <t>hrs</t>
  </si>
  <si>
    <t>Profit / (Loss)</t>
  </si>
  <si>
    <t>Mens 
Matches</t>
  </si>
  <si>
    <t>Womens 
Matches</t>
  </si>
  <si>
    <t>Total 
Matches</t>
  </si>
  <si>
    <t>USOC Grant</t>
  </si>
  <si>
    <t>Projected</t>
  </si>
  <si>
    <t>Entry Fee</t>
  </si>
  <si>
    <t>Purchases and sales could be dealt with separately but it is easier just to count</t>
  </si>
  <si>
    <t>Group Members' Names</t>
  </si>
  <si>
    <t>NC Open Singles Badminton Championship</t>
  </si>
  <si>
    <t>Davis Ferrell</t>
  </si>
  <si>
    <t>Wiley McLeod</t>
  </si>
  <si>
    <t>Kellie Biesecker</t>
  </si>
  <si>
    <t>First</t>
  </si>
  <si>
    <t>Second</t>
  </si>
  <si>
    <t>Third</t>
  </si>
  <si>
    <t>Fourth</t>
  </si>
  <si>
    <t>Fifth</t>
  </si>
  <si>
    <t xml:space="preserve">#of Trophies </t>
  </si>
  <si>
    <t>Price</t>
  </si>
  <si>
    <t>Projected Total</t>
  </si>
  <si>
    <t>Refs and Dignitaries</t>
  </si>
  <si>
    <t>Price Per Person</t>
  </si>
  <si>
    <t>Total Per Day</t>
  </si>
  <si>
    <t>Days in Tournament</t>
  </si>
  <si>
    <t>Total for Refs</t>
  </si>
  <si>
    <t>Competitors</t>
  </si>
  <si>
    <t>Total For Lunch Saturday</t>
  </si>
  <si>
    <t>Total Hospitality</t>
  </si>
  <si>
    <t>Referee</t>
  </si>
  <si>
    <t>Total Number of Games</t>
  </si>
  <si>
    <t>Ref Cost Per Hour</t>
  </si>
  <si>
    <t>Total Ref Costs</t>
  </si>
  <si>
    <t># of Hours Refs Required</t>
  </si>
  <si>
    <t>Programs</t>
  </si>
  <si>
    <t>Score Cards</t>
  </si>
  <si>
    <t>Banners</t>
  </si>
  <si>
    <t>Total Needed</t>
  </si>
  <si>
    <t>Total Projected Printing Budget</t>
  </si>
  <si>
    <t>Adminstration</t>
  </si>
  <si>
    <t>Postage</t>
  </si>
  <si>
    <t>Computer Software</t>
  </si>
  <si>
    <t>Mobile and Office Phone Calls</t>
  </si>
  <si>
    <t>Stationery</t>
  </si>
  <si>
    <t>Event Insurance</t>
  </si>
  <si>
    <t>Total Projected Admin Budget</t>
  </si>
  <si>
    <t>Newspaper</t>
  </si>
  <si>
    <t>Posters</t>
  </si>
  <si>
    <t>Promotional Flyers</t>
  </si>
  <si>
    <t># of each</t>
  </si>
  <si>
    <t>Projected Cost</t>
  </si>
  <si>
    <t>Projected Advertising</t>
  </si>
  <si>
    <t>Single Entry Fee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</si>
</sst>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$-409]* #,##0.00_);_([$$-409]* \(#,##0.00\);_([$$-409]* &quot;-&quot;??_);_(@_)"/>
    <numFmt numFmtId="177" formatCode="_-[$£-809]* #,##0.00_-;\-[$£-809]* #,##0.00_-;_-[$£-809]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0" fontId="0" fillId="0" borderId="0" xfId="44" applyFont="1" applyAlignment="1">
      <alignment/>
    </xf>
    <xf numFmtId="170" fontId="0" fillId="0" borderId="0" xfId="44" applyFont="1" applyAlignment="1">
      <alignment horizontal="right"/>
    </xf>
    <xf numFmtId="170" fontId="0" fillId="0" borderId="0" xfId="44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40" fillId="0" borderId="0" xfId="0" applyFont="1" applyBorder="1" applyAlignment="1">
      <alignment horizontal="right" vertical="top" wrapText="1"/>
    </xf>
    <xf numFmtId="0" fontId="41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42" fillId="0" borderId="0" xfId="0" applyFont="1" applyAlignment="1">
      <alignment/>
    </xf>
    <xf numFmtId="170" fontId="42" fillId="0" borderId="0" xfId="44" applyFont="1" applyAlignment="1">
      <alignment/>
    </xf>
    <xf numFmtId="176" fontId="0" fillId="0" borderId="0" xfId="44" applyNumberFormat="1" applyFont="1" applyAlignment="1">
      <alignment/>
    </xf>
    <xf numFmtId="176" fontId="0" fillId="0" borderId="0" xfId="44" applyNumberFormat="1" applyFont="1" applyAlignment="1">
      <alignment/>
    </xf>
    <xf numFmtId="176" fontId="38" fillId="0" borderId="10" xfId="44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0" fontId="0" fillId="0" borderId="0" xfId="44" applyFont="1" applyBorder="1" applyAlignment="1">
      <alignment/>
    </xf>
    <xf numFmtId="170" fontId="0" fillId="0" borderId="0" xfId="0" applyNumberFormat="1" applyBorder="1" applyAlignment="1">
      <alignment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170" fontId="38" fillId="0" borderId="0" xfId="44" applyFont="1" applyBorder="1" applyAlignment="1">
      <alignment/>
    </xf>
    <xf numFmtId="170" fontId="38" fillId="0" borderId="0" xfId="0" applyNumberFormat="1" applyFont="1" applyBorder="1" applyAlignment="1">
      <alignment/>
    </xf>
    <xf numFmtId="170" fontId="0" fillId="0" borderId="0" xfId="44" applyFont="1" applyAlignment="1">
      <alignment horizontal="center"/>
    </xf>
    <xf numFmtId="0" fontId="0" fillId="0" borderId="0" xfId="0" applyAlignment="1">
      <alignment horizontal="center"/>
    </xf>
    <xf numFmtId="170" fontId="0" fillId="0" borderId="0" xfId="44" applyFont="1" applyAlignment="1">
      <alignment/>
    </xf>
    <xf numFmtId="176" fontId="0" fillId="0" borderId="0" xfId="0" applyNumberFormat="1" applyAlignment="1">
      <alignment/>
    </xf>
    <xf numFmtId="170" fontId="0" fillId="0" borderId="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148" zoomScaleNormal="148" zoomScalePageLayoutView="0" workbookViewId="0" topLeftCell="A4">
      <selection activeCell="H12" sqref="H12"/>
    </sheetView>
  </sheetViews>
  <sheetFormatPr defaultColWidth="8.8515625" defaultRowHeight="15"/>
  <cols>
    <col min="1" max="1" width="24.28125" style="0" customWidth="1"/>
    <col min="2" max="2" width="10.421875" style="0" bestFit="1" customWidth="1"/>
    <col min="3" max="3" width="7.7109375" style="0" bestFit="1" customWidth="1"/>
    <col min="4" max="4" width="11.8515625" style="2" bestFit="1" customWidth="1"/>
    <col min="5" max="5" width="8.8515625" style="0" customWidth="1"/>
    <col min="6" max="6" width="15.28125" style="0" bestFit="1" customWidth="1"/>
    <col min="7" max="7" width="8.8515625" style="0" customWidth="1"/>
    <col min="8" max="8" width="10.7109375" style="0" bestFit="1" customWidth="1"/>
  </cols>
  <sheetData>
    <row r="1" ht="15">
      <c r="A1" s="24" t="s">
        <v>52</v>
      </c>
    </row>
    <row r="2" spans="1:8" ht="15">
      <c r="A2" s="9" t="s">
        <v>21</v>
      </c>
      <c r="B2" s="9"/>
      <c r="C2" s="9"/>
      <c r="H2" s="23" t="s">
        <v>51</v>
      </c>
    </row>
    <row r="3" spans="1:8" ht="15">
      <c r="A3" s="9"/>
      <c r="B3" s="18"/>
      <c r="C3" s="18"/>
      <c r="D3" s="19" t="s">
        <v>48</v>
      </c>
      <c r="H3" t="s">
        <v>53</v>
      </c>
    </row>
    <row r="4" spans="1:8" ht="15">
      <c r="A4" t="s">
        <v>49</v>
      </c>
      <c r="D4" s="20">
        <v>8870</v>
      </c>
      <c r="H4" t="s">
        <v>54</v>
      </c>
    </row>
    <row r="5" spans="1:8" ht="15">
      <c r="A5" t="s">
        <v>27</v>
      </c>
      <c r="D5" s="21">
        <f>Merchandising!G5</f>
        <v>1800</v>
      </c>
      <c r="H5" t="s">
        <v>55</v>
      </c>
    </row>
    <row r="6" spans="1:6" ht="15">
      <c r="A6" t="s">
        <v>47</v>
      </c>
      <c r="D6" s="21">
        <v>3000</v>
      </c>
      <c r="F6" t="s">
        <v>95</v>
      </c>
    </row>
    <row r="7" spans="1:6" ht="15">
      <c r="A7" t="s">
        <v>29</v>
      </c>
      <c r="D7" s="21">
        <v>3000</v>
      </c>
      <c r="F7" s="33">
        <v>34.65</v>
      </c>
    </row>
    <row r="8" spans="1:4" ht="15.75" thickBot="1">
      <c r="A8" s="8" t="s">
        <v>30</v>
      </c>
      <c r="B8" s="8"/>
      <c r="C8" s="8"/>
      <c r="D8" s="22">
        <f>SUM(D4:D6)</f>
        <v>13670</v>
      </c>
    </row>
    <row r="9" ht="15">
      <c r="D9" s="21"/>
    </row>
    <row r="10" spans="1:4" ht="15">
      <c r="A10" s="9" t="s">
        <v>22</v>
      </c>
      <c r="B10" s="9"/>
      <c r="C10" s="9"/>
      <c r="D10" s="21"/>
    </row>
    <row r="11" spans="1:4" ht="15">
      <c r="A11" t="s">
        <v>23</v>
      </c>
      <c r="D11" s="21">
        <f>Venue!G7</f>
        <v>2280</v>
      </c>
    </row>
    <row r="12" spans="1:8" ht="15">
      <c r="A12" t="s">
        <v>24</v>
      </c>
      <c r="D12" s="21">
        <f>Trophies!D8</f>
        <v>330</v>
      </c>
      <c r="H12" s="34"/>
    </row>
    <row r="13" spans="1:4" ht="15">
      <c r="A13" t="s">
        <v>4</v>
      </c>
      <c r="D13" s="21">
        <f>Hospitality!B9</f>
        <v>4880</v>
      </c>
    </row>
    <row r="14" spans="1:4" ht="15">
      <c r="A14" t="s">
        <v>25</v>
      </c>
      <c r="D14" s="21">
        <f>Refereeing!D15</f>
        <v>1280</v>
      </c>
    </row>
    <row r="15" spans="1:4" ht="15">
      <c r="A15" t="s">
        <v>0</v>
      </c>
      <c r="D15" s="21">
        <f>Printing!D6</f>
        <v>1600</v>
      </c>
    </row>
    <row r="16" spans="1:4" ht="15">
      <c r="A16" t="s">
        <v>26</v>
      </c>
      <c r="D16" s="21">
        <f>'Admin &amp; Insur.'!B8</f>
        <v>1750</v>
      </c>
    </row>
    <row r="17" spans="1:4" ht="15">
      <c r="A17" t="s">
        <v>28</v>
      </c>
      <c r="D17" s="21">
        <f>Advertising!D6</f>
        <v>1550</v>
      </c>
    </row>
    <row r="18" spans="1:4" ht="15">
      <c r="A18" t="s">
        <v>31</v>
      </c>
      <c r="D18" s="21">
        <v>2000</v>
      </c>
    </row>
    <row r="19" spans="1:4" ht="15.75" thickBot="1">
      <c r="A19" s="8" t="s">
        <v>32</v>
      </c>
      <c r="B19" s="8"/>
      <c r="C19" s="8"/>
      <c r="D19" s="22">
        <f>SUM(D11:D17)</f>
        <v>13670</v>
      </c>
    </row>
    <row r="20" ht="15">
      <c r="D20" s="21"/>
    </row>
    <row r="21" spans="1:4" ht="15.75" thickBot="1">
      <c r="A21" s="8" t="s">
        <v>43</v>
      </c>
      <c r="B21" s="8"/>
      <c r="C21" s="8"/>
      <c r="D21" s="2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/>
</worksheet>
</file>

<file path=xl/worksheets/sheet2.xml><?xml version="1.0" encoding="utf-8"?>
<worksheet xmlns="http://schemas.openxmlformats.org/spreadsheetml/2006/main" xmlns:r="http://schemas.openxmlformats.org/officeDocument/2006/relationships">
  <dimension ref="B2:G7"/>
  <sheetViews>
    <sheetView zoomScale="148" zoomScaleNormal="148" zoomScalePageLayoutView="0" workbookViewId="0" topLeftCell="A1">
      <selection activeCell="C6" sqref="C6"/>
    </sheetView>
  </sheetViews>
  <sheetFormatPr defaultColWidth="8.8515625" defaultRowHeight="15"/>
  <cols>
    <col min="1" max="1" width="8.8515625" style="0" customWidth="1"/>
    <col min="2" max="2" width="13.421875" style="0" bestFit="1" customWidth="1"/>
    <col min="3" max="3" width="9.28125" style="2" bestFit="1" customWidth="1"/>
    <col min="4" max="4" width="8.8515625" style="0" customWidth="1"/>
    <col min="5" max="5" width="9.140625" style="1" customWidth="1"/>
    <col min="6" max="6" width="8.8515625" style="0" customWidth="1"/>
    <col min="7" max="7" width="10.7109375" style="0" bestFit="1" customWidth="1"/>
  </cols>
  <sheetData>
    <row r="2" spans="3:7" ht="15">
      <c r="C2" s="31" t="s">
        <v>3</v>
      </c>
      <c r="D2" s="31"/>
      <c r="E2" s="32" t="s">
        <v>1</v>
      </c>
      <c r="F2" s="32"/>
      <c r="G2" t="s">
        <v>5</v>
      </c>
    </row>
    <row r="3" spans="2:7" ht="15">
      <c r="B3" t="s">
        <v>6</v>
      </c>
      <c r="C3" s="2">
        <v>500</v>
      </c>
      <c r="D3" t="s">
        <v>9</v>
      </c>
      <c r="E3" s="1">
        <v>3</v>
      </c>
      <c r="F3" t="s">
        <v>11</v>
      </c>
      <c r="G3" s="6">
        <f>C3*E3</f>
        <v>1500</v>
      </c>
    </row>
    <row r="4" spans="2:7" ht="15">
      <c r="B4" t="s">
        <v>7</v>
      </c>
      <c r="C4" s="2">
        <v>20</v>
      </c>
      <c r="D4" t="s">
        <v>10</v>
      </c>
      <c r="E4" s="1">
        <v>24</v>
      </c>
      <c r="F4" t="s">
        <v>12</v>
      </c>
      <c r="G4" s="6">
        <f>C4*E4</f>
        <v>480</v>
      </c>
    </row>
    <row r="5" spans="2:7" ht="15">
      <c r="B5" t="s">
        <v>8</v>
      </c>
      <c r="C5" s="2">
        <v>100</v>
      </c>
      <c r="D5" t="s">
        <v>9</v>
      </c>
      <c r="E5" s="1">
        <v>3</v>
      </c>
      <c r="F5" t="s">
        <v>11</v>
      </c>
      <c r="G5" s="6">
        <f>C5*E5</f>
        <v>300</v>
      </c>
    </row>
    <row r="7" spans="2:7" ht="15">
      <c r="B7" s="11" t="s">
        <v>13</v>
      </c>
      <c r="C7" s="25"/>
      <c r="D7" s="11"/>
      <c r="E7" s="14"/>
      <c r="F7" s="11"/>
      <c r="G7" s="26">
        <f>SUM(G3:G6)</f>
        <v>2280</v>
      </c>
    </row>
  </sheetData>
  <sheetProtection/>
  <mergeCells count="2">
    <mergeCell ref="C2:D2"/>
    <mergeCell ref="E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="148" zoomScaleNormal="148" zoomScalePageLayoutView="0" workbookViewId="0" topLeftCell="A1">
      <selection activeCell="D8" sqref="D8"/>
    </sheetView>
  </sheetViews>
  <sheetFormatPr defaultColWidth="8.8515625" defaultRowHeight="15"/>
  <cols>
    <col min="1" max="1" width="8.8515625" style="0" customWidth="1"/>
    <col min="2" max="2" width="12.421875" style="0" bestFit="1" customWidth="1"/>
    <col min="3" max="3" width="14.57421875" style="4" bestFit="1" customWidth="1"/>
    <col min="4" max="4" width="9.57421875" style="0" bestFit="1" customWidth="1"/>
    <col min="5" max="6" width="8.8515625" style="0" customWidth="1"/>
    <col min="7" max="7" width="9.28125" style="3" bestFit="1" customWidth="1"/>
  </cols>
  <sheetData>
    <row r="1" spans="1:7" ht="15">
      <c r="A1" t="s">
        <v>24</v>
      </c>
      <c r="B1" t="s">
        <v>61</v>
      </c>
      <c r="C1" t="s">
        <v>62</v>
      </c>
      <c r="D1" t="s">
        <v>48</v>
      </c>
      <c r="G1"/>
    </row>
    <row r="2" spans="1:7" ht="15">
      <c r="A2" t="s">
        <v>56</v>
      </c>
      <c r="B2">
        <v>2</v>
      </c>
      <c r="C2" s="33">
        <v>50</v>
      </c>
      <c r="D2" s="33">
        <f>B2*C2</f>
        <v>100</v>
      </c>
      <c r="G2"/>
    </row>
    <row r="3" spans="1:7" ht="15">
      <c r="A3" t="s">
        <v>57</v>
      </c>
      <c r="B3">
        <v>2</v>
      </c>
      <c r="C3" s="33">
        <v>40</v>
      </c>
      <c r="D3" s="33">
        <f>B3*C3</f>
        <v>80</v>
      </c>
      <c r="G3"/>
    </row>
    <row r="4" spans="1:7" ht="15">
      <c r="A4" t="s">
        <v>58</v>
      </c>
      <c r="B4">
        <v>2</v>
      </c>
      <c r="C4" s="33">
        <v>30</v>
      </c>
      <c r="D4" s="33">
        <f>B4*C4</f>
        <v>60</v>
      </c>
      <c r="G4"/>
    </row>
    <row r="5" spans="1:7" ht="15">
      <c r="A5" t="s">
        <v>59</v>
      </c>
      <c r="B5">
        <v>2</v>
      </c>
      <c r="C5" s="33">
        <v>25</v>
      </c>
      <c r="D5" s="33">
        <f>B5*C5</f>
        <v>50</v>
      </c>
      <c r="G5"/>
    </row>
    <row r="6" spans="1:7" ht="15">
      <c r="A6" t="s">
        <v>60</v>
      </c>
      <c r="B6">
        <v>2</v>
      </c>
      <c r="C6" s="33">
        <v>20</v>
      </c>
      <c r="D6" s="33">
        <f>B6*C6</f>
        <v>40</v>
      </c>
      <c r="G6"/>
    </row>
    <row r="7" spans="3:7" ht="15">
      <c r="C7"/>
      <c r="G7"/>
    </row>
    <row r="8" spans="3:7" ht="15">
      <c r="C8" t="s">
        <v>63</v>
      </c>
      <c r="D8" s="33">
        <f>SUM(D2:D6)</f>
        <v>330</v>
      </c>
      <c r="G8"/>
    </row>
    <row r="9" spans="3:7" ht="15">
      <c r="C9"/>
      <c r="G9"/>
    </row>
    <row r="10" spans="3:7" ht="15">
      <c r="C10"/>
      <c r="G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="148" zoomScaleNormal="148" zoomScalePageLayoutView="0" workbookViewId="0" topLeftCell="A1">
      <selection activeCell="B9" sqref="B9"/>
    </sheetView>
  </sheetViews>
  <sheetFormatPr defaultColWidth="8.8515625" defaultRowHeight="15"/>
  <cols>
    <col min="1" max="1" width="18.8515625" style="0" bestFit="1" customWidth="1"/>
    <col min="2" max="2" width="15.57421875" style="0" bestFit="1" customWidth="1"/>
    <col min="3" max="3" width="23.00390625" style="0" bestFit="1" customWidth="1"/>
    <col min="4" max="4" width="19.00390625" style="0" bestFit="1" customWidth="1"/>
    <col min="5" max="5" width="12.7109375" style="0" bestFit="1" customWidth="1"/>
  </cols>
  <sheetData>
    <row r="1" ht="15">
      <c r="A1" t="s">
        <v>4</v>
      </c>
    </row>
    <row r="2" spans="1:5" ht="15">
      <c r="A2" t="s">
        <v>64</v>
      </c>
      <c r="B2" t="s">
        <v>65</v>
      </c>
      <c r="C2" t="s">
        <v>66</v>
      </c>
      <c r="D2" t="s">
        <v>67</v>
      </c>
      <c r="E2" t="s">
        <v>68</v>
      </c>
    </row>
    <row r="3" spans="1:5" ht="15">
      <c r="A3">
        <v>40</v>
      </c>
      <c r="B3" s="33">
        <v>30</v>
      </c>
      <c r="C3" s="33">
        <f>A3*B3</f>
        <v>1200</v>
      </c>
      <c r="D3">
        <v>3</v>
      </c>
      <c r="E3" s="33">
        <f>C3*D3</f>
        <v>3600</v>
      </c>
    </row>
    <row r="5" spans="1:3" ht="15">
      <c r="A5" t="s">
        <v>69</v>
      </c>
      <c r="B5" t="s">
        <v>65</v>
      </c>
      <c r="C5" t="s">
        <v>70</v>
      </c>
    </row>
    <row r="6" spans="1:3" ht="15">
      <c r="A6">
        <v>256</v>
      </c>
      <c r="B6" s="33">
        <v>5</v>
      </c>
      <c r="C6" s="33">
        <f>A6*B6</f>
        <v>1280</v>
      </c>
    </row>
    <row r="9" spans="1:2" ht="15">
      <c r="A9" t="s">
        <v>71</v>
      </c>
      <c r="B9" s="33">
        <f>C6+E3</f>
        <v>4880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8"/>
  <sheetViews>
    <sheetView zoomScale="148" zoomScaleNormal="148" zoomScalePageLayoutView="0" workbookViewId="0" topLeftCell="A13">
      <selection activeCell="C15" sqref="C15:D15"/>
    </sheetView>
  </sheetViews>
  <sheetFormatPr defaultColWidth="11.421875" defaultRowHeight="15"/>
  <cols>
    <col min="1" max="1" width="21.421875" style="11" bestFit="1" customWidth="1"/>
    <col min="2" max="2" width="23.7109375" style="14" bestFit="1" customWidth="1"/>
    <col min="3" max="3" width="16.57421875" style="11" bestFit="1" customWidth="1"/>
    <col min="4" max="4" width="14.140625" style="11" bestFit="1" customWidth="1"/>
    <col min="5" max="16384" width="11.421875" style="11" customWidth="1"/>
  </cols>
  <sheetData>
    <row r="2" spans="1:4" ht="30">
      <c r="A2" s="7" t="s">
        <v>33</v>
      </c>
      <c r="B2" s="17" t="s">
        <v>44</v>
      </c>
      <c r="C2" s="17" t="s">
        <v>45</v>
      </c>
      <c r="D2" s="17" t="s">
        <v>46</v>
      </c>
    </row>
    <row r="3" spans="1:4" ht="15">
      <c r="A3" s="12" t="s">
        <v>34</v>
      </c>
      <c r="B3" s="15"/>
      <c r="C3" s="15"/>
      <c r="D3" s="15">
        <f>B3+C3</f>
        <v>0</v>
      </c>
    </row>
    <row r="4" spans="1:4" ht="15">
      <c r="A4" s="12" t="s">
        <v>35</v>
      </c>
      <c r="B4" s="15"/>
      <c r="C4" s="15"/>
      <c r="D4" s="15">
        <f aca="true" t="shared" si="0" ref="D4:D9">B4+C4</f>
        <v>0</v>
      </c>
    </row>
    <row r="5" spans="1:4" ht="15">
      <c r="A5" s="12" t="s">
        <v>36</v>
      </c>
      <c r="B5" s="15"/>
      <c r="C5" s="15"/>
      <c r="D5" s="15">
        <f t="shared" si="0"/>
        <v>0</v>
      </c>
    </row>
    <row r="6" spans="1:4" ht="15">
      <c r="A6" s="12" t="s">
        <v>37</v>
      </c>
      <c r="B6" s="15"/>
      <c r="C6" s="15"/>
      <c r="D6" s="15">
        <f t="shared" si="0"/>
        <v>0</v>
      </c>
    </row>
    <row r="7" spans="1:4" ht="15">
      <c r="A7" s="12" t="s">
        <v>38</v>
      </c>
      <c r="B7" s="15"/>
      <c r="C7" s="15"/>
      <c r="D7" s="15">
        <f t="shared" si="0"/>
        <v>0</v>
      </c>
    </row>
    <row r="8" spans="1:4" ht="15">
      <c r="A8" s="12" t="s">
        <v>39</v>
      </c>
      <c r="B8" s="15"/>
      <c r="C8" s="15"/>
      <c r="D8" s="15">
        <f t="shared" si="0"/>
        <v>0</v>
      </c>
    </row>
    <row r="9" spans="1:4" ht="15">
      <c r="A9" s="12" t="s">
        <v>40</v>
      </c>
      <c r="B9" s="15"/>
      <c r="C9" s="15"/>
      <c r="D9" s="15">
        <f t="shared" si="0"/>
        <v>0</v>
      </c>
    </row>
    <row r="10" spans="1:4" ht="15.75" thickBot="1">
      <c r="A10" s="16" t="s">
        <v>5</v>
      </c>
      <c r="B10" s="10">
        <f>SUM(B3:B9)</f>
        <v>0</v>
      </c>
      <c r="C10" s="10">
        <f>SUM(C3:C9)</f>
        <v>0</v>
      </c>
      <c r="D10" s="10">
        <f>SUM(D3:D9)</f>
        <v>0</v>
      </c>
    </row>
    <row r="12" spans="1:5" ht="15">
      <c r="A12" s="13" t="s">
        <v>41</v>
      </c>
      <c r="D12" s="14"/>
      <c r="E12" s="11" t="s">
        <v>42</v>
      </c>
    </row>
    <row r="13" spans="1:2" ht="15">
      <c r="A13" s="13" t="s">
        <v>72</v>
      </c>
      <c r="B13" s="11"/>
    </row>
    <row r="14" spans="1:4" ht="15">
      <c r="A14" s="13" t="s">
        <v>73</v>
      </c>
      <c r="B14" s="11" t="s">
        <v>76</v>
      </c>
      <c r="C14" s="11" t="s">
        <v>74</v>
      </c>
      <c r="D14" s="11" t="s">
        <v>75</v>
      </c>
    </row>
    <row r="15" spans="1:4" ht="15">
      <c r="A15" s="11">
        <v>128</v>
      </c>
      <c r="B15" s="11">
        <f>A15/2</f>
        <v>64</v>
      </c>
      <c r="C15" s="35">
        <v>20</v>
      </c>
      <c r="D15" s="35">
        <f>B15*C15</f>
        <v>1280</v>
      </c>
    </row>
    <row r="16" ht="15">
      <c r="B16" s="11"/>
    </row>
    <row r="17" ht="15">
      <c r="B17" s="11"/>
    </row>
    <row r="18" ht="15">
      <c r="B18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zoomScale="148" zoomScaleNormal="148" zoomScalePageLayoutView="0" workbookViewId="0" topLeftCell="A1">
      <selection activeCell="D6" sqref="D6"/>
    </sheetView>
  </sheetViews>
  <sheetFormatPr defaultColWidth="8.8515625" defaultRowHeight="15"/>
  <cols>
    <col min="1" max="1" width="24.140625" style="0" bestFit="1" customWidth="1"/>
    <col min="2" max="2" width="13.140625" style="1" bestFit="1" customWidth="1"/>
    <col min="3" max="3" width="29.140625" style="3" bestFit="1" customWidth="1"/>
    <col min="4" max="4" width="10.7109375" style="2" bestFit="1" customWidth="1"/>
  </cols>
  <sheetData>
    <row r="1" spans="1:4" ht="15">
      <c r="A1" t="s">
        <v>0</v>
      </c>
      <c r="B1" t="s">
        <v>80</v>
      </c>
      <c r="C1" t="s">
        <v>62</v>
      </c>
      <c r="D1" t="s">
        <v>48</v>
      </c>
    </row>
    <row r="2" spans="1:4" ht="15">
      <c r="A2" t="s">
        <v>77</v>
      </c>
      <c r="B2">
        <v>300</v>
      </c>
      <c r="C2" s="33">
        <v>2</v>
      </c>
      <c r="D2" s="33">
        <f>B2*C2</f>
        <v>600</v>
      </c>
    </row>
    <row r="3" spans="1:4" ht="15">
      <c r="A3" t="s">
        <v>78</v>
      </c>
      <c r="B3">
        <v>500</v>
      </c>
      <c r="C3" s="33">
        <v>0.5</v>
      </c>
      <c r="D3" s="33">
        <f>B3*C3</f>
        <v>250</v>
      </c>
    </row>
    <row r="4" spans="1:4" ht="15">
      <c r="A4" t="s">
        <v>79</v>
      </c>
      <c r="B4">
        <v>10</v>
      </c>
      <c r="C4" s="33">
        <v>75</v>
      </c>
      <c r="D4" s="33">
        <f>B4*C4</f>
        <v>750</v>
      </c>
    </row>
    <row r="5" spans="2:4" ht="15">
      <c r="B5"/>
      <c r="C5"/>
      <c r="D5"/>
    </row>
    <row r="6" spans="3:4" ht="15">
      <c r="C6" t="s">
        <v>81</v>
      </c>
      <c r="D6" s="33">
        <f>SUM(D2:D4)</f>
        <v>1600</v>
      </c>
    </row>
    <row r="7" spans="2:4" ht="15">
      <c r="B7"/>
      <c r="C7"/>
      <c r="D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="148" zoomScaleNormal="148" zoomScalePageLayoutView="0" workbookViewId="0" topLeftCell="A1">
      <selection activeCell="D3" sqref="D3"/>
    </sheetView>
  </sheetViews>
  <sheetFormatPr defaultColWidth="8.8515625" defaultRowHeight="15"/>
  <cols>
    <col min="1" max="1" width="32.140625" style="0" bestFit="1" customWidth="1"/>
    <col min="2" max="2" width="10.7109375" style="2" bestFit="1" customWidth="1"/>
  </cols>
  <sheetData>
    <row r="1" spans="1:2" ht="15">
      <c r="A1" t="s">
        <v>82</v>
      </c>
      <c r="B1" t="s">
        <v>48</v>
      </c>
    </row>
    <row r="2" spans="1:2" ht="15">
      <c r="A2" t="s">
        <v>83</v>
      </c>
      <c r="B2" s="33">
        <v>250</v>
      </c>
    </row>
    <row r="3" spans="1:2" ht="15">
      <c r="A3" t="s">
        <v>84</v>
      </c>
      <c r="B3" s="33">
        <v>200</v>
      </c>
    </row>
    <row r="4" spans="1:2" ht="15">
      <c r="A4" t="s">
        <v>85</v>
      </c>
      <c r="B4" s="33">
        <v>200</v>
      </c>
    </row>
    <row r="5" spans="1:2" ht="15">
      <c r="A5" t="s">
        <v>86</v>
      </c>
      <c r="B5" s="33">
        <v>100</v>
      </c>
    </row>
    <row r="6" spans="1:2" ht="15">
      <c r="A6" t="s">
        <v>87</v>
      </c>
      <c r="B6" s="33">
        <v>1000</v>
      </c>
    </row>
    <row r="7" ht="15">
      <c r="B7" s="33"/>
    </row>
    <row r="8" spans="1:2" ht="15">
      <c r="A8" t="s">
        <v>88</v>
      </c>
      <c r="B8" s="33">
        <f>SUM(B2:B6)</f>
        <v>1750</v>
      </c>
    </row>
    <row r="9" ht="15">
      <c r="B9"/>
    </row>
    <row r="10" ht="15">
      <c r="B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="148" zoomScaleNormal="148" zoomScalePageLayoutView="0" workbookViewId="0" topLeftCell="A1">
      <selection activeCell="D6" sqref="D6"/>
    </sheetView>
  </sheetViews>
  <sheetFormatPr defaultColWidth="8.8515625" defaultRowHeight="15"/>
  <cols>
    <col min="1" max="1" width="22.140625" style="0" bestFit="1" customWidth="1"/>
    <col min="2" max="2" width="9.140625" style="1" customWidth="1"/>
    <col min="3" max="3" width="20.421875" style="3" bestFit="1" customWidth="1"/>
    <col min="4" max="4" width="14.00390625" style="1" bestFit="1" customWidth="1"/>
  </cols>
  <sheetData>
    <row r="1" spans="1:4" ht="15">
      <c r="A1" t="s">
        <v>28</v>
      </c>
      <c r="B1" t="s">
        <v>92</v>
      </c>
      <c r="C1" t="s">
        <v>62</v>
      </c>
      <c r="D1" t="s">
        <v>93</v>
      </c>
    </row>
    <row r="2" spans="1:4" ht="15">
      <c r="A2" t="s">
        <v>89</v>
      </c>
      <c r="B2">
        <v>2</v>
      </c>
      <c r="C2" s="33">
        <v>400</v>
      </c>
      <c r="D2" s="33">
        <f>B2*C2</f>
        <v>800</v>
      </c>
    </row>
    <row r="3" spans="1:4" ht="15">
      <c r="A3" t="s">
        <v>90</v>
      </c>
      <c r="B3">
        <v>100</v>
      </c>
      <c r="C3" s="33">
        <v>5</v>
      </c>
      <c r="D3" s="33">
        <f>B3*C3</f>
        <v>500</v>
      </c>
    </row>
    <row r="4" spans="1:4" ht="15">
      <c r="A4" t="s">
        <v>91</v>
      </c>
      <c r="B4">
        <v>500</v>
      </c>
      <c r="C4" s="33">
        <v>0.5</v>
      </c>
      <c r="D4" s="33">
        <f>B4*C4</f>
        <v>250</v>
      </c>
    </row>
    <row r="5" spans="2:4" ht="15">
      <c r="B5"/>
      <c r="C5"/>
      <c r="D5"/>
    </row>
    <row r="6" spans="2:4" ht="15">
      <c r="B6"/>
      <c r="C6" t="s">
        <v>94</v>
      </c>
      <c r="D6" s="33">
        <f>SUM(D2:D4)</f>
        <v>1550</v>
      </c>
    </row>
    <row r="7" spans="2:4" ht="15">
      <c r="B7"/>
      <c r="C7"/>
      <c r="D7"/>
    </row>
    <row r="8" spans="2:4" ht="15">
      <c r="B8"/>
      <c r="C8"/>
      <c r="D8"/>
    </row>
    <row r="9" spans="2:4" ht="15">
      <c r="B9"/>
      <c r="C9"/>
      <c r="D9"/>
    </row>
    <row r="10" spans="2:4" ht="15">
      <c r="B10"/>
      <c r="C10"/>
      <c r="D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="148" zoomScaleNormal="148" zoomScalePageLayoutView="0" workbookViewId="0" topLeftCell="A1">
      <selection activeCell="E4" sqref="E4"/>
    </sheetView>
  </sheetViews>
  <sheetFormatPr defaultColWidth="8.8515625" defaultRowHeight="15"/>
  <cols>
    <col min="1" max="1" width="8.8515625" style="0" customWidth="1"/>
    <col min="2" max="2" width="9.140625" style="5" customWidth="1"/>
    <col min="3" max="3" width="9.8515625" style="2" customWidth="1"/>
    <col min="4" max="4" width="10.7109375" style="2" bestFit="1" customWidth="1"/>
    <col min="5" max="5" width="9.28125" style="2" bestFit="1" customWidth="1"/>
    <col min="6" max="6" width="10.7109375" style="2" bestFit="1" customWidth="1"/>
    <col min="7" max="7" width="12.28125" style="0" bestFit="1" customWidth="1"/>
  </cols>
  <sheetData>
    <row r="1" spans="2:7" ht="15">
      <c r="B1" s="5" t="s">
        <v>1</v>
      </c>
      <c r="C1" s="2" t="s">
        <v>2</v>
      </c>
      <c r="D1" s="2" t="s">
        <v>16</v>
      </c>
      <c r="E1" s="3" t="s">
        <v>17</v>
      </c>
      <c r="F1" s="2" t="s">
        <v>18</v>
      </c>
      <c r="G1" s="2" t="s">
        <v>19</v>
      </c>
    </row>
    <row r="2" spans="1:7" ht="15">
      <c r="A2" t="s">
        <v>14</v>
      </c>
      <c r="B2" s="5">
        <v>100</v>
      </c>
      <c r="C2" s="2">
        <v>10</v>
      </c>
      <c r="D2" s="2">
        <f>B2*C2</f>
        <v>1000</v>
      </c>
      <c r="E2" s="2">
        <v>25</v>
      </c>
      <c r="F2" s="2">
        <f>E2*B2</f>
        <v>2500</v>
      </c>
      <c r="G2" s="6">
        <f>F2-D2</f>
        <v>1500</v>
      </c>
    </row>
    <row r="3" spans="1:7" ht="15">
      <c r="A3" t="s">
        <v>15</v>
      </c>
      <c r="B3" s="5">
        <v>100</v>
      </c>
      <c r="C3" s="2">
        <v>3</v>
      </c>
      <c r="D3" s="2">
        <f>B3*C3</f>
        <v>300</v>
      </c>
      <c r="E3" s="2">
        <v>6</v>
      </c>
      <c r="F3" s="2">
        <f>E3*B3</f>
        <v>600</v>
      </c>
      <c r="G3" s="6">
        <f>F3-D3</f>
        <v>300</v>
      </c>
    </row>
    <row r="5" spans="1:7" ht="15">
      <c r="A5" s="27" t="s">
        <v>5</v>
      </c>
      <c r="B5" s="28"/>
      <c r="C5" s="29"/>
      <c r="D5" s="29"/>
      <c r="E5" s="29"/>
      <c r="F5" s="29"/>
      <c r="G5" s="30">
        <f>SUM(G2:G4)</f>
        <v>1800</v>
      </c>
    </row>
    <row r="7" ht="15">
      <c r="A7" t="s">
        <v>50</v>
      </c>
    </row>
    <row r="8" ht="15">
      <c r="A8" t="s">
        <v>20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DTF</cp:lastModifiedBy>
  <dcterms:created xsi:type="dcterms:W3CDTF">2011-04-16T03:47:13Z</dcterms:created>
  <dcterms:modified xsi:type="dcterms:W3CDTF">2014-10-23T15:20:32Z</dcterms:modified>
  <cp:category/>
  <cp:version/>
  <cp:contentType/>
  <cp:contentStatus/>
</cp:coreProperties>
</file>